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8\Reportes ejecución 18\"/>
    </mc:Choice>
  </mc:AlternateContent>
  <bookViews>
    <workbookView xWindow="0" yWindow="0" windowWidth="21600" windowHeight="8835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L29" i="1" l="1"/>
  <c r="E29" i="1"/>
  <c r="F29" i="1"/>
  <c r="G29" i="1"/>
  <c r="H29" i="1"/>
  <c r="I29" i="1"/>
  <c r="J29" i="1"/>
  <c r="K29" i="1"/>
  <c r="M29" i="1"/>
  <c r="N29" i="1"/>
  <c r="O29" i="1"/>
  <c r="D22" i="1"/>
  <c r="L15" i="1"/>
  <c r="E14" i="1"/>
  <c r="F14" i="1"/>
  <c r="F23" i="1" s="1"/>
  <c r="F30" i="1" s="1"/>
  <c r="G14" i="1"/>
  <c r="H14" i="1"/>
  <c r="I14" i="1"/>
  <c r="J14" i="1"/>
  <c r="K14" i="1"/>
  <c r="L14" i="1" s="1"/>
  <c r="M14" i="1"/>
  <c r="N14" i="1"/>
  <c r="O14" i="1"/>
  <c r="D14" i="1"/>
  <c r="E11" i="1"/>
  <c r="F11" i="1"/>
  <c r="G11" i="1"/>
  <c r="H11" i="1"/>
  <c r="I11" i="1"/>
  <c r="J11" i="1"/>
  <c r="K11" i="1"/>
  <c r="L11" i="1" s="1"/>
  <c r="M11" i="1"/>
  <c r="N11" i="1"/>
  <c r="N23" i="1" s="1"/>
  <c r="N30" i="1" s="1"/>
  <c r="O11" i="1"/>
  <c r="D11" i="1"/>
  <c r="D23" i="1" s="1"/>
  <c r="D29" i="1"/>
  <c r="O23" i="1"/>
  <c r="O30" i="1" s="1"/>
  <c r="G23" i="1"/>
  <c r="G30" i="1" s="1"/>
  <c r="O22" i="1"/>
  <c r="N22" i="1"/>
  <c r="M22" i="1"/>
  <c r="K22" i="1"/>
  <c r="L22" i="1" s="1"/>
  <c r="J22" i="1"/>
  <c r="J23" i="1" s="1"/>
  <c r="J30" i="1" s="1"/>
  <c r="I22" i="1"/>
  <c r="H22" i="1"/>
  <c r="H23" i="1" s="1"/>
  <c r="G22" i="1"/>
  <c r="F22" i="1"/>
  <c r="E22" i="1"/>
  <c r="H30" i="1" l="1"/>
  <c r="I23" i="1"/>
  <c r="I30" i="1"/>
  <c r="K23" i="1"/>
  <c r="E23" i="1"/>
  <c r="E30" i="1" s="1"/>
  <c r="M23" i="1"/>
  <c r="M30" i="1" s="1"/>
  <c r="D30" i="1"/>
  <c r="L23" i="1" l="1"/>
  <c r="K30" i="1"/>
  <c r="L30" i="1" s="1"/>
  <c r="L6" i="1" l="1"/>
  <c r="L7" i="1"/>
  <c r="L8" i="1"/>
  <c r="L9" i="1"/>
  <c r="L10" i="1"/>
  <c r="L12" i="1"/>
  <c r="L13" i="1"/>
  <c r="L17" i="1"/>
  <c r="L18" i="1"/>
  <c r="L19" i="1"/>
  <c r="L20" i="1"/>
  <c r="L21" i="1"/>
  <c r="L24" i="1"/>
  <c r="L25" i="1"/>
  <c r="L26" i="1"/>
  <c r="L27" i="1"/>
  <c r="L28" i="1"/>
  <c r="L5" i="1"/>
</calcChain>
</file>

<file path=xl/sharedStrings.xml><?xml version="1.0" encoding="utf-8"?>
<sst xmlns="http://schemas.openxmlformats.org/spreadsheetml/2006/main" count="111" uniqueCount="65">
  <si>
    <t/>
  </si>
  <si>
    <t>RUBRO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</si>
  <si>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</si>
  <si>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</si>
  <si>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</si>
  <si>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</si>
  <si>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</si>
  <si>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</si>
  <si>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</si>
  <si>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</si>
  <si>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</si>
  <si>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</si>
  <si>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</si>
  <si>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</si>
  <si>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</si>
  <si>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</si>
  <si>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</si>
  <si>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</si>
  <si>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</si>
  <si>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</si>
  <si>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</si>
  <si>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</si>
  <si>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</si>
  <si>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</si>
  <si>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</si>
  <si>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</si>
  <si>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</si>
  <si>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</si>
  <si>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</si>
  <si>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</si>
  <si>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</si>
  <si>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</si>
  <si>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</si>
  <si>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</si>
  <si>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</si>
  <si>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A-3-2-1-37</t>
  </si>
  <si>
    <t>FONDO DE PROTECCIÓN DE JUSTICIA. DECRETO 1890/99 Y DECRETO 200/03</t>
  </si>
  <si>
    <t>A-3-5-2-1</t>
  </si>
  <si>
    <t>CESANTIAS DEFINITIVAS</t>
  </si>
  <si>
    <t>A-3-5-2-2</t>
  </si>
  <si>
    <t>CESANTIAS PARCIALES</t>
  </si>
  <si>
    <t>A-3-5-3-44</t>
  </si>
  <si>
    <t>SEGURO DE VIDA (LEY 16/88)</t>
  </si>
  <si>
    <t>A-3-5-3-50</t>
  </si>
  <si>
    <t>SEGURO DE VIDA COLECTIVO (ART. 176 DECRETO 262 DE 2000)</t>
  </si>
  <si>
    <t>A-3-6-1-1</t>
  </si>
  <si>
    <t>SENTENCIAS Y CONCILIACIONES</t>
  </si>
  <si>
    <t>C-2503-1000-2</t>
  </si>
  <si>
    <t>C-2599-1000-1</t>
  </si>
  <si>
    <t>C-2599-1000-2</t>
  </si>
  <si>
    <t>C-2599-1000-3</t>
  </si>
  <si>
    <t>14</t>
  </si>
  <si>
    <t>%</t>
  </si>
  <si>
    <t>IMPLEMENTACIÓN DE LA ESTRATEGIA ANTICORRUPCIÓN</t>
  </si>
  <si>
    <t>FORTALECIMIENTO PLATAFORMA TECNOLÓGICA</t>
  </si>
  <si>
    <t>ADECUACIÓN DE SEDES DE LA PROCURADURÍA GENERAL DE LA NACIÓN</t>
  </si>
  <si>
    <t>FORTALECIMIENTO DE LA GESTIÓN INSTITUCIONAL</t>
  </si>
  <si>
    <t>Entidad</t>
  </si>
  <si>
    <t>PROCURADURIA GENERAL DE LA NACIÓN - GESTION GENERAL</t>
  </si>
  <si>
    <t>Año Fiscal:</t>
  </si>
  <si>
    <t>Corte</t>
  </si>
  <si>
    <t>GASTOS GENERALES</t>
  </si>
  <si>
    <t>TRANSFERENCIAS</t>
  </si>
  <si>
    <t>FUNCIONAMIENTO</t>
  </si>
  <si>
    <t>GASTOS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</si>
</sst>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1"/>
      <name val="Arial Narrow"/>
      <family val="2"/>
    </font>
    <font>
      <sz val="8"/>
      <color rgb="FF000000"/>
      <name val="Arial Narrow"/>
      <family val="2"/>
    </font>
    <font>
      <b/>
      <sz val="9"/>
      <color rgb="FF000000"/>
      <name val="Calibri"/>
      <family val="2"/>
      <scheme val="minor"/>
    </font>
    <font>
      <b/>
      <sz val="8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 applyFont="1" applyFill="1" applyBorder="1"/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right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left" vertical="center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15" fontId="5" fillId="0" borderId="0" xfId="2" applyNumberFormat="1" applyFont="1" applyFill="1" applyBorder="1" applyAlignment="1">
      <alignment horizontal="left" vertical="center" readingOrder="1"/>
    </xf>
    <xf numFmtId="0" fontId="6" fillId="2" borderId="2" xfId="0" applyNumberFormat="1" applyFont="1" applyFill="1" applyBorder="1" applyAlignment="1">
      <alignment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right" vertical="center" wrapText="1" readingOrder="1"/>
    </xf>
    <xf numFmtId="4" fontId="6" fillId="2" borderId="2" xfId="0" applyNumberFormat="1" applyFont="1" applyFill="1" applyBorder="1" applyAlignment="1">
      <alignment horizontal="right" vertical="center" wrapText="1" readingOrder="1"/>
    </xf>
    <xf numFmtId="10" fontId="6" fillId="2" borderId="2" xfId="1" applyNumberFormat="1" applyFont="1" applyFill="1" applyBorder="1" applyAlignment="1">
      <alignment horizontal="right" vertical="center" wrapText="1" readingOrder="1"/>
    </xf>
    <xf numFmtId="0" fontId="6" fillId="3" borderId="2" xfId="0" applyNumberFormat="1" applyFont="1" applyFill="1" applyBorder="1" applyAlignment="1">
      <alignment vertical="center" wrapText="1" readingOrder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right" vertical="center" wrapText="1" readingOrder="1"/>
    </xf>
    <xf numFmtId="4" fontId="6" fillId="3" borderId="2" xfId="0" applyNumberFormat="1" applyFont="1" applyFill="1" applyBorder="1" applyAlignment="1">
      <alignment horizontal="right" vertical="center" wrapText="1" readingOrder="1"/>
    </xf>
    <xf numFmtId="10" fontId="6" fillId="3" borderId="2" xfId="1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workbookViewId="0"/>
  </sheetViews>
  <sheetFormatPr baseColWidth="10" defaultRowHeight="16.5" x14ac:dyDescent="0.3"/>
  <cols>
    <col min="1" max="1" width="12.7109375" style="1" customWidth="1"/>
    <col min="2" max="2" width="8.140625" style="1" customWidth="1"/>
    <col min="3" max="3" width="28.7109375" style="1" customWidth="1"/>
    <col min="4" max="11" width="14.7109375" style="1" customWidth="1"/>
    <col min="12" max="12" width="6.7109375" style="1" customWidth="1"/>
    <col min="13" max="15" width="14.7109375" style="1" customWidth="1"/>
    <col min="16" max="16384" width="11.42578125" style="1"/>
  </cols>
  <sheetData>
    <row r="1" spans="1:15" x14ac:dyDescent="0.3">
      <c r="A1" s="8" t="s">
        <v>57</v>
      </c>
      <c r="B1" s="9" t="s">
        <v>58</v>
      </c>
      <c r="C1" s="10"/>
      <c r="D1" s="10"/>
      <c r="E1" s="10"/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/>
      <c r="M1" s="10"/>
      <c r="N1" s="10" t="s">
        <v>0</v>
      </c>
      <c r="O1" s="10" t="s">
        <v>0</v>
      </c>
    </row>
    <row r="2" spans="1:15" x14ac:dyDescent="0.3">
      <c r="A2" s="8" t="s">
        <v>59</v>
      </c>
      <c r="B2" s="9">
        <v>2018</v>
      </c>
      <c r="C2" s="10"/>
      <c r="D2" s="10" t="s">
        <v>0</v>
      </c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10" t="s">
        <v>0</v>
      </c>
      <c r="L2" s="10"/>
      <c r="M2" s="10"/>
      <c r="N2" s="10" t="s">
        <v>0</v>
      </c>
      <c r="O2" s="10" t="s">
        <v>0</v>
      </c>
    </row>
    <row r="3" spans="1:15" x14ac:dyDescent="0.3">
      <c r="A3" s="8" t="s">
        <v>60</v>
      </c>
      <c r="B3" s="11">
        <v>43190</v>
      </c>
      <c r="C3" s="10"/>
      <c r="D3" s="10" t="s">
        <v>0</v>
      </c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10" t="s">
        <v>0</v>
      </c>
      <c r="L3" s="10"/>
      <c r="M3" s="10"/>
      <c r="N3" s="10" t="s">
        <v>0</v>
      </c>
      <c r="O3" s="10" t="s">
        <v>0</v>
      </c>
    </row>
    <row r="4" spans="1:15" ht="17.100000000000001" customHeight="1" x14ac:dyDescent="0.3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52</v>
      </c>
      <c r="M4" s="7" t="s">
        <v>12</v>
      </c>
      <c r="N4" s="7" t="s">
        <v>13</v>
      </c>
      <c r="O4" s="7" t="s">
        <v>14</v>
      </c>
    </row>
    <row r="5" spans="1:15" ht="17.100000000000001" customHeight="1" x14ac:dyDescent="0.3">
      <c r="A5" s="2" t="s">
        <v>15</v>
      </c>
      <c r="B5" s="3" t="s">
        <v>16</v>
      </c>
      <c r="C5" s="4" t="s">
        <v>17</v>
      </c>
      <c r="D5" s="5">
        <v>202678502592</v>
      </c>
      <c r="E5" s="5">
        <v>0</v>
      </c>
      <c r="F5" s="5">
        <v>0</v>
      </c>
      <c r="G5" s="5">
        <v>202678502592</v>
      </c>
      <c r="H5" s="5">
        <v>0</v>
      </c>
      <c r="I5" s="5">
        <v>202678502592</v>
      </c>
      <c r="J5" s="5">
        <v>0</v>
      </c>
      <c r="K5" s="5">
        <v>50887789808</v>
      </c>
      <c r="L5" s="6">
        <f>K5/G5</f>
        <v>0.25107640503166323</v>
      </c>
      <c r="M5" s="5">
        <v>50877922354</v>
      </c>
      <c r="N5" s="5">
        <v>50877922354</v>
      </c>
      <c r="O5" s="5">
        <v>50877922354</v>
      </c>
    </row>
    <row r="6" spans="1:15" ht="17.100000000000001" customHeight="1" x14ac:dyDescent="0.3">
      <c r="A6" s="2" t="s">
        <v>18</v>
      </c>
      <c r="B6" s="3" t="s">
        <v>16</v>
      </c>
      <c r="C6" s="4" t="s">
        <v>19</v>
      </c>
      <c r="D6" s="5">
        <v>846819382</v>
      </c>
      <c r="E6" s="5">
        <v>0</v>
      </c>
      <c r="F6" s="5">
        <v>0</v>
      </c>
      <c r="G6" s="5">
        <v>846819382</v>
      </c>
      <c r="H6" s="5">
        <v>0</v>
      </c>
      <c r="I6" s="5">
        <v>846819382</v>
      </c>
      <c r="J6" s="5">
        <v>0</v>
      </c>
      <c r="K6" s="5">
        <v>207989081</v>
      </c>
      <c r="L6" s="6">
        <f t="shared" ref="L6:L28" si="0">K6/G6</f>
        <v>0.24561209322910846</v>
      </c>
      <c r="M6" s="5">
        <v>207989081</v>
      </c>
      <c r="N6" s="5">
        <v>207989081</v>
      </c>
      <c r="O6" s="5">
        <v>207989081</v>
      </c>
    </row>
    <row r="7" spans="1:15" ht="17.100000000000001" customHeight="1" x14ac:dyDescent="0.3">
      <c r="A7" s="2" t="s">
        <v>20</v>
      </c>
      <c r="B7" s="3" t="s">
        <v>16</v>
      </c>
      <c r="C7" s="4" t="s">
        <v>21</v>
      </c>
      <c r="D7" s="5">
        <v>192059532131</v>
      </c>
      <c r="E7" s="5">
        <v>0</v>
      </c>
      <c r="F7" s="5">
        <v>3000000000</v>
      </c>
      <c r="G7" s="5">
        <v>189059532131</v>
      </c>
      <c r="H7" s="5">
        <v>0</v>
      </c>
      <c r="I7" s="5">
        <v>189059532131</v>
      </c>
      <c r="J7" s="5">
        <v>0</v>
      </c>
      <c r="K7" s="5">
        <v>41986940607</v>
      </c>
      <c r="L7" s="6">
        <f t="shared" si="0"/>
        <v>0.22208317207675679</v>
      </c>
      <c r="M7" s="5">
        <v>41893602527</v>
      </c>
      <c r="N7" s="5">
        <v>41893602527</v>
      </c>
      <c r="O7" s="5">
        <v>41831450694</v>
      </c>
    </row>
    <row r="8" spans="1:15" ht="30" customHeight="1" x14ac:dyDescent="0.3">
      <c r="A8" s="2" t="s">
        <v>22</v>
      </c>
      <c r="B8" s="3" t="s">
        <v>16</v>
      </c>
      <c r="C8" s="4" t="s">
        <v>23</v>
      </c>
      <c r="D8" s="5">
        <v>911480226</v>
      </c>
      <c r="E8" s="5">
        <v>3000000000</v>
      </c>
      <c r="F8" s="5">
        <v>0</v>
      </c>
      <c r="G8" s="5">
        <v>3911480226</v>
      </c>
      <c r="H8" s="5">
        <v>0</v>
      </c>
      <c r="I8" s="5">
        <v>3911480226</v>
      </c>
      <c r="J8" s="5">
        <v>0</v>
      </c>
      <c r="K8" s="5">
        <v>579637112</v>
      </c>
      <c r="L8" s="6">
        <f t="shared" si="0"/>
        <v>0.14818868523151266</v>
      </c>
      <c r="M8" s="5">
        <v>525757728</v>
      </c>
      <c r="N8" s="5">
        <v>525757728</v>
      </c>
      <c r="O8" s="5">
        <v>392656517</v>
      </c>
    </row>
    <row r="9" spans="1:15" ht="17.100000000000001" customHeight="1" x14ac:dyDescent="0.3">
      <c r="A9" s="2" t="s">
        <v>24</v>
      </c>
      <c r="B9" s="3" t="s">
        <v>16</v>
      </c>
      <c r="C9" s="4" t="s">
        <v>25</v>
      </c>
      <c r="D9" s="5">
        <v>110827950</v>
      </c>
      <c r="E9" s="5">
        <v>0</v>
      </c>
      <c r="F9" s="5">
        <v>0</v>
      </c>
      <c r="G9" s="5">
        <v>110827950</v>
      </c>
      <c r="H9" s="5">
        <v>0</v>
      </c>
      <c r="I9" s="5">
        <v>101827950</v>
      </c>
      <c r="J9" s="5">
        <v>9000000</v>
      </c>
      <c r="K9" s="5">
        <v>98939300</v>
      </c>
      <c r="L9" s="6">
        <f t="shared" si="0"/>
        <v>0.89272877464574596</v>
      </c>
      <c r="M9" s="5">
        <v>98939300</v>
      </c>
      <c r="N9" s="5">
        <v>98939300</v>
      </c>
      <c r="O9" s="5">
        <v>98586700</v>
      </c>
    </row>
    <row r="10" spans="1:15" ht="30" customHeight="1" x14ac:dyDescent="0.3">
      <c r="A10" s="2" t="s">
        <v>26</v>
      </c>
      <c r="B10" s="3" t="s">
        <v>16</v>
      </c>
      <c r="C10" s="4" t="s">
        <v>27</v>
      </c>
      <c r="D10" s="5">
        <v>116296892557</v>
      </c>
      <c r="E10" s="5">
        <v>0</v>
      </c>
      <c r="F10" s="5">
        <v>0</v>
      </c>
      <c r="G10" s="5">
        <v>116296892557</v>
      </c>
      <c r="H10" s="5">
        <v>0</v>
      </c>
      <c r="I10" s="5">
        <v>116296892557</v>
      </c>
      <c r="J10" s="5">
        <v>0</v>
      </c>
      <c r="K10" s="5">
        <v>27150933636</v>
      </c>
      <c r="L10" s="6">
        <f t="shared" si="0"/>
        <v>0.23346224511280603</v>
      </c>
      <c r="M10" s="5">
        <v>27146848080</v>
      </c>
      <c r="N10" s="5">
        <v>27146848080</v>
      </c>
      <c r="O10" s="5">
        <v>25508206941</v>
      </c>
    </row>
    <row r="11" spans="1:15" ht="17.100000000000001" customHeight="1" x14ac:dyDescent="0.3">
      <c r="A11" s="12"/>
      <c r="B11" s="13"/>
      <c r="C11" s="14" t="s">
        <v>64</v>
      </c>
      <c r="D11" s="15">
        <f>SUM(D5:D10)</f>
        <v>512904054838</v>
      </c>
      <c r="E11" s="15">
        <f t="shared" ref="E11:O11" si="1">SUM(E5:E10)</f>
        <v>3000000000</v>
      </c>
      <c r="F11" s="15">
        <f t="shared" si="1"/>
        <v>3000000000</v>
      </c>
      <c r="G11" s="15">
        <f t="shared" si="1"/>
        <v>512904054838</v>
      </c>
      <c r="H11" s="15">
        <f t="shared" si="1"/>
        <v>0</v>
      </c>
      <c r="I11" s="15">
        <f t="shared" si="1"/>
        <v>512895054838</v>
      </c>
      <c r="J11" s="15">
        <f t="shared" si="1"/>
        <v>9000000</v>
      </c>
      <c r="K11" s="15">
        <f t="shared" si="1"/>
        <v>120912229544</v>
      </c>
      <c r="L11" s="16">
        <f>K11/G11</f>
        <v>0.23574044385784773</v>
      </c>
      <c r="M11" s="15">
        <f t="shared" si="1"/>
        <v>120751059070</v>
      </c>
      <c r="N11" s="15">
        <f t="shared" si="1"/>
        <v>120751059070</v>
      </c>
      <c r="O11" s="15">
        <f t="shared" si="1"/>
        <v>118916812287</v>
      </c>
    </row>
    <row r="12" spans="1:15" ht="17.100000000000001" customHeight="1" x14ac:dyDescent="0.3">
      <c r="A12" s="2" t="s">
        <v>28</v>
      </c>
      <c r="B12" s="3" t="s">
        <v>16</v>
      </c>
      <c r="C12" s="4" t="s">
        <v>29</v>
      </c>
      <c r="D12" s="5">
        <v>567530000</v>
      </c>
      <c r="E12" s="5">
        <v>248000000</v>
      </c>
      <c r="F12" s="5">
        <v>0</v>
      </c>
      <c r="G12" s="5">
        <v>815530000</v>
      </c>
      <c r="H12" s="5">
        <v>0</v>
      </c>
      <c r="I12" s="5">
        <v>787716292</v>
      </c>
      <c r="J12" s="5">
        <v>27813708</v>
      </c>
      <c r="K12" s="5">
        <v>686481147.15999997</v>
      </c>
      <c r="L12" s="6">
        <f t="shared" si="0"/>
        <v>0.84176075332605782</v>
      </c>
      <c r="M12" s="5">
        <v>679066707.15999997</v>
      </c>
      <c r="N12" s="5">
        <v>671061857.15999997</v>
      </c>
      <c r="O12" s="5">
        <v>671061857.15999997</v>
      </c>
    </row>
    <row r="13" spans="1:15" ht="17.100000000000001" customHeight="1" x14ac:dyDescent="0.3">
      <c r="A13" s="2" t="s">
        <v>30</v>
      </c>
      <c r="B13" s="3" t="s">
        <v>16</v>
      </c>
      <c r="C13" s="4" t="s">
        <v>31</v>
      </c>
      <c r="D13" s="5">
        <v>32672561986</v>
      </c>
      <c r="E13" s="5">
        <v>2037120314</v>
      </c>
      <c r="F13" s="5">
        <v>248000000</v>
      </c>
      <c r="G13" s="5">
        <v>34461682300</v>
      </c>
      <c r="H13" s="5">
        <v>0</v>
      </c>
      <c r="I13" s="5">
        <v>20944310941.5</v>
      </c>
      <c r="J13" s="5">
        <v>13517371358.5</v>
      </c>
      <c r="K13" s="5">
        <v>10838222607.120001</v>
      </c>
      <c r="L13" s="6">
        <f t="shared" si="0"/>
        <v>0.31450068260654823</v>
      </c>
      <c r="M13" s="5">
        <v>3338188074.6399999</v>
      </c>
      <c r="N13" s="5">
        <v>3268968655.3099999</v>
      </c>
      <c r="O13" s="5">
        <v>3268968655.3099999</v>
      </c>
    </row>
    <row r="14" spans="1:15" ht="17.100000000000001" customHeight="1" x14ac:dyDescent="0.3">
      <c r="A14" s="12"/>
      <c r="B14" s="13"/>
      <c r="C14" s="14" t="s">
        <v>61</v>
      </c>
      <c r="D14" s="15">
        <f>SUM(D12:D13)</f>
        <v>33240091986</v>
      </c>
      <c r="E14" s="15">
        <f t="shared" ref="E14:O14" si="2">SUM(E12:E13)</f>
        <v>2285120314</v>
      </c>
      <c r="F14" s="15">
        <f t="shared" si="2"/>
        <v>248000000</v>
      </c>
      <c r="G14" s="15">
        <f t="shared" si="2"/>
        <v>35277212300</v>
      </c>
      <c r="H14" s="15">
        <f t="shared" si="2"/>
        <v>0</v>
      </c>
      <c r="I14" s="15">
        <f t="shared" si="2"/>
        <v>21732027233.5</v>
      </c>
      <c r="J14" s="15">
        <f t="shared" si="2"/>
        <v>13545185066.5</v>
      </c>
      <c r="K14" s="15">
        <f t="shared" si="2"/>
        <v>11524703754.280001</v>
      </c>
      <c r="L14" s="16">
        <f>K14/G14</f>
        <v>0.3266897524745741</v>
      </c>
      <c r="M14" s="15">
        <f t="shared" si="2"/>
        <v>4017254781.7999997</v>
      </c>
      <c r="N14" s="15">
        <f t="shared" si="2"/>
        <v>3940030512.4699998</v>
      </c>
      <c r="O14" s="15">
        <f t="shared" si="2"/>
        <v>3940030512.4699998</v>
      </c>
    </row>
    <row r="15" spans="1:15" ht="17.100000000000001" customHeight="1" x14ac:dyDescent="0.3">
      <c r="A15" s="2" t="s">
        <v>32</v>
      </c>
      <c r="B15" s="3" t="s">
        <v>33</v>
      </c>
      <c r="C15" s="4" t="s">
        <v>34</v>
      </c>
      <c r="D15" s="5">
        <v>722030000</v>
      </c>
      <c r="E15" s="5">
        <v>0</v>
      </c>
      <c r="F15" s="5">
        <v>0</v>
      </c>
      <c r="G15" s="5">
        <v>722030000</v>
      </c>
      <c r="H15" s="5">
        <v>0</v>
      </c>
      <c r="I15" s="5">
        <v>0</v>
      </c>
      <c r="J15" s="5">
        <v>722030000</v>
      </c>
      <c r="K15" s="5">
        <v>0</v>
      </c>
      <c r="L15" s="6">
        <f t="shared" si="0"/>
        <v>0</v>
      </c>
      <c r="M15" s="5">
        <v>0</v>
      </c>
      <c r="N15" s="5">
        <v>0</v>
      </c>
      <c r="O15" s="5">
        <v>0</v>
      </c>
    </row>
    <row r="16" spans="1:15" ht="30" customHeight="1" x14ac:dyDescent="0.3">
      <c r="A16" s="2" t="s">
        <v>35</v>
      </c>
      <c r="B16" s="3" t="s">
        <v>16</v>
      </c>
      <c r="C16" s="4" t="s">
        <v>36</v>
      </c>
      <c r="D16" s="5">
        <v>0</v>
      </c>
      <c r="E16" s="5">
        <v>276515845</v>
      </c>
      <c r="F16" s="5">
        <v>276515845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  <c r="M16" s="5">
        <v>0</v>
      </c>
      <c r="N16" s="5">
        <v>0</v>
      </c>
      <c r="O16" s="5">
        <v>0</v>
      </c>
    </row>
    <row r="17" spans="1:15" ht="17.100000000000001" customHeight="1" x14ac:dyDescent="0.3">
      <c r="A17" s="2" t="s">
        <v>37</v>
      </c>
      <c r="B17" s="3" t="s">
        <v>16</v>
      </c>
      <c r="C17" s="4" t="s">
        <v>38</v>
      </c>
      <c r="D17" s="5">
        <v>1493500000</v>
      </c>
      <c r="E17" s="5">
        <v>0</v>
      </c>
      <c r="F17" s="5">
        <v>0</v>
      </c>
      <c r="G17" s="5">
        <v>1493500000</v>
      </c>
      <c r="H17" s="5">
        <v>0</v>
      </c>
      <c r="I17" s="5">
        <v>4681792</v>
      </c>
      <c r="J17" s="5">
        <v>1488818208</v>
      </c>
      <c r="K17" s="5">
        <v>4527466</v>
      </c>
      <c r="L17" s="6">
        <f t="shared" si="0"/>
        <v>3.0314469367258116E-3</v>
      </c>
      <c r="M17" s="5">
        <v>4527466</v>
      </c>
      <c r="N17" s="5">
        <v>2702653</v>
      </c>
      <c r="O17" s="5">
        <v>2702653</v>
      </c>
    </row>
    <row r="18" spans="1:15" ht="17.100000000000001" customHeight="1" x14ac:dyDescent="0.3">
      <c r="A18" s="2" t="s">
        <v>39</v>
      </c>
      <c r="B18" s="3" t="s">
        <v>16</v>
      </c>
      <c r="C18" s="4" t="s">
        <v>40</v>
      </c>
      <c r="D18" s="5">
        <v>514761055</v>
      </c>
      <c r="E18" s="5">
        <v>0</v>
      </c>
      <c r="F18" s="5">
        <v>0</v>
      </c>
      <c r="G18" s="5">
        <v>514761055</v>
      </c>
      <c r="H18" s="5">
        <v>0</v>
      </c>
      <c r="I18" s="5">
        <v>189197723</v>
      </c>
      <c r="J18" s="5">
        <v>325563332</v>
      </c>
      <c r="K18" s="5">
        <v>189197723</v>
      </c>
      <c r="L18" s="6">
        <f t="shared" si="0"/>
        <v>0.36754474947604576</v>
      </c>
      <c r="M18" s="5">
        <v>162651996</v>
      </c>
      <c r="N18" s="5">
        <v>162651996</v>
      </c>
      <c r="O18" s="5">
        <v>162651996</v>
      </c>
    </row>
    <row r="19" spans="1:15" ht="17.100000000000001" customHeight="1" x14ac:dyDescent="0.3">
      <c r="A19" s="2" t="s">
        <v>41</v>
      </c>
      <c r="B19" s="3" t="s">
        <v>16</v>
      </c>
      <c r="C19" s="4" t="s">
        <v>42</v>
      </c>
      <c r="D19" s="5">
        <v>515000000</v>
      </c>
      <c r="E19" s="5">
        <v>0</v>
      </c>
      <c r="F19" s="5">
        <v>365000000</v>
      </c>
      <c r="G19" s="5">
        <v>150000000</v>
      </c>
      <c r="H19" s="5">
        <v>0</v>
      </c>
      <c r="I19" s="5">
        <v>50000000</v>
      </c>
      <c r="J19" s="5">
        <v>100000000</v>
      </c>
      <c r="K19" s="5">
        <v>0</v>
      </c>
      <c r="L19" s="6">
        <f t="shared" si="0"/>
        <v>0</v>
      </c>
      <c r="M19" s="5">
        <v>0</v>
      </c>
      <c r="N19" s="5">
        <v>0</v>
      </c>
      <c r="O19" s="5">
        <v>0</v>
      </c>
    </row>
    <row r="20" spans="1:15" ht="30" customHeight="1" x14ac:dyDescent="0.3">
      <c r="A20" s="2" t="s">
        <v>43</v>
      </c>
      <c r="B20" s="3" t="s">
        <v>16</v>
      </c>
      <c r="C20" s="4" t="s">
        <v>44</v>
      </c>
      <c r="D20" s="5">
        <v>1695604469</v>
      </c>
      <c r="E20" s="5">
        <v>0</v>
      </c>
      <c r="F20" s="5">
        <v>1395604469</v>
      </c>
      <c r="G20" s="5">
        <v>300000000</v>
      </c>
      <c r="H20" s="5">
        <v>0</v>
      </c>
      <c r="I20" s="5">
        <v>150000000</v>
      </c>
      <c r="J20" s="5">
        <v>150000000</v>
      </c>
      <c r="K20" s="5">
        <v>0</v>
      </c>
      <c r="L20" s="6">
        <f t="shared" si="0"/>
        <v>0</v>
      </c>
      <c r="M20" s="5">
        <v>0</v>
      </c>
      <c r="N20" s="5">
        <v>0</v>
      </c>
      <c r="O20" s="5">
        <v>0</v>
      </c>
    </row>
    <row r="21" spans="1:15" x14ac:dyDescent="0.3">
      <c r="A21" s="2" t="s">
        <v>45</v>
      </c>
      <c r="B21" s="3" t="s">
        <v>16</v>
      </c>
      <c r="C21" s="4" t="s">
        <v>46</v>
      </c>
      <c r="D21" s="5">
        <v>18561127511</v>
      </c>
      <c r="E21" s="5">
        <v>0</v>
      </c>
      <c r="F21" s="5">
        <v>0</v>
      </c>
      <c r="G21" s="5">
        <v>18561127511</v>
      </c>
      <c r="H21" s="5">
        <v>0</v>
      </c>
      <c r="I21" s="5">
        <v>5840776981</v>
      </c>
      <c r="J21" s="5">
        <v>12720350530</v>
      </c>
      <c r="K21" s="5">
        <v>0</v>
      </c>
      <c r="L21" s="6">
        <f t="shared" si="0"/>
        <v>0</v>
      </c>
      <c r="M21" s="5">
        <v>0</v>
      </c>
      <c r="N21" s="5">
        <v>0</v>
      </c>
      <c r="O21" s="5">
        <v>0</v>
      </c>
    </row>
    <row r="22" spans="1:15" ht="17.100000000000001" customHeight="1" x14ac:dyDescent="0.3">
      <c r="A22" s="12"/>
      <c r="B22" s="13"/>
      <c r="C22" s="14" t="s">
        <v>62</v>
      </c>
      <c r="D22" s="15">
        <f>SUM(D15:D21)</f>
        <v>23502023035</v>
      </c>
      <c r="E22" s="15">
        <f t="shared" ref="E22:O22" si="3">SUM(E15:E21)</f>
        <v>276515845</v>
      </c>
      <c r="F22" s="15">
        <f t="shared" si="3"/>
        <v>2037120314</v>
      </c>
      <c r="G22" s="15">
        <f t="shared" si="3"/>
        <v>21741418566</v>
      </c>
      <c r="H22" s="15">
        <f t="shared" si="3"/>
        <v>0</v>
      </c>
      <c r="I22" s="15">
        <f t="shared" si="3"/>
        <v>6234656496</v>
      </c>
      <c r="J22" s="15">
        <f t="shared" si="3"/>
        <v>15506762070</v>
      </c>
      <c r="K22" s="15">
        <f t="shared" si="3"/>
        <v>193725189</v>
      </c>
      <c r="L22" s="16">
        <f>K22/G22</f>
        <v>8.9104208362445272E-3</v>
      </c>
      <c r="M22" s="15">
        <f t="shared" si="3"/>
        <v>167179462</v>
      </c>
      <c r="N22" s="15">
        <f t="shared" si="3"/>
        <v>165354649</v>
      </c>
      <c r="O22" s="15">
        <f t="shared" si="3"/>
        <v>165354649</v>
      </c>
    </row>
    <row r="23" spans="1:15" ht="17.100000000000001" customHeight="1" x14ac:dyDescent="0.3">
      <c r="A23" s="17"/>
      <c r="B23" s="18"/>
      <c r="C23" s="19" t="s">
        <v>63</v>
      </c>
      <c r="D23" s="20">
        <f>D11+D14+D22</f>
        <v>569646169859</v>
      </c>
      <c r="E23" s="20">
        <f t="shared" ref="E23:O23" si="4">E11+E14+E22</f>
        <v>5561636159</v>
      </c>
      <c r="F23" s="20">
        <f t="shared" si="4"/>
        <v>5285120314</v>
      </c>
      <c r="G23" s="20">
        <f t="shared" si="4"/>
        <v>569922685704</v>
      </c>
      <c r="H23" s="20">
        <f t="shared" si="4"/>
        <v>0</v>
      </c>
      <c r="I23" s="20">
        <f t="shared" si="4"/>
        <v>540861738567.5</v>
      </c>
      <c r="J23" s="20">
        <f t="shared" si="4"/>
        <v>29060947136.5</v>
      </c>
      <c r="K23" s="20">
        <f t="shared" si="4"/>
        <v>132630658487.28</v>
      </c>
      <c r="L23" s="21">
        <f>K23/G23</f>
        <v>0.23271693128594675</v>
      </c>
      <c r="M23" s="20">
        <f t="shared" si="4"/>
        <v>124935493313.8</v>
      </c>
      <c r="N23" s="20">
        <f t="shared" si="4"/>
        <v>124856444231.47</v>
      </c>
      <c r="O23" s="20">
        <f t="shared" si="4"/>
        <v>123022197448.47</v>
      </c>
    </row>
    <row r="24" spans="1:15" ht="30" customHeight="1" x14ac:dyDescent="0.3">
      <c r="A24" s="2" t="s">
        <v>47</v>
      </c>
      <c r="B24" s="3" t="s">
        <v>33</v>
      </c>
      <c r="C24" s="4" t="s">
        <v>53</v>
      </c>
      <c r="D24" s="5">
        <v>6175000000</v>
      </c>
      <c r="E24" s="5">
        <v>0</v>
      </c>
      <c r="F24" s="5">
        <v>0</v>
      </c>
      <c r="G24" s="5">
        <v>6175000000</v>
      </c>
      <c r="H24" s="5">
        <v>0</v>
      </c>
      <c r="I24" s="5">
        <v>0</v>
      </c>
      <c r="J24" s="5">
        <v>6175000000</v>
      </c>
      <c r="K24" s="5">
        <v>0</v>
      </c>
      <c r="L24" s="6">
        <f t="shared" si="0"/>
        <v>0</v>
      </c>
      <c r="M24" s="5">
        <v>0</v>
      </c>
      <c r="N24" s="5">
        <v>0</v>
      </c>
      <c r="O24" s="5">
        <v>0</v>
      </c>
    </row>
    <row r="25" spans="1:15" ht="30" customHeight="1" x14ac:dyDescent="0.3">
      <c r="A25" s="2" t="s">
        <v>48</v>
      </c>
      <c r="B25" s="3" t="s">
        <v>33</v>
      </c>
      <c r="C25" s="4" t="s">
        <v>54</v>
      </c>
      <c r="D25" s="5">
        <v>9580000000</v>
      </c>
      <c r="E25" s="5">
        <v>0</v>
      </c>
      <c r="F25" s="5">
        <v>0</v>
      </c>
      <c r="G25" s="5">
        <v>9580000000</v>
      </c>
      <c r="H25" s="5">
        <v>0</v>
      </c>
      <c r="I25" s="5">
        <v>3133736468.9099998</v>
      </c>
      <c r="J25" s="5">
        <v>6446263531.0900002</v>
      </c>
      <c r="K25" s="5">
        <v>3133736468.9099998</v>
      </c>
      <c r="L25" s="6">
        <f t="shared" si="0"/>
        <v>0.32711236627453028</v>
      </c>
      <c r="M25" s="5">
        <v>0</v>
      </c>
      <c r="N25" s="5">
        <v>0</v>
      </c>
      <c r="O25" s="5">
        <v>0</v>
      </c>
    </row>
    <row r="26" spans="1:15" ht="30" customHeight="1" x14ac:dyDescent="0.3">
      <c r="A26" s="2" t="s">
        <v>49</v>
      </c>
      <c r="B26" s="3" t="s">
        <v>33</v>
      </c>
      <c r="C26" s="4" t="s">
        <v>55</v>
      </c>
      <c r="D26" s="5">
        <v>6742524118</v>
      </c>
      <c r="E26" s="5">
        <v>0</v>
      </c>
      <c r="F26" s="5">
        <v>0</v>
      </c>
      <c r="G26" s="5">
        <v>6742524118</v>
      </c>
      <c r="H26" s="5">
        <v>0</v>
      </c>
      <c r="I26" s="5">
        <v>19027177</v>
      </c>
      <c r="J26" s="5">
        <v>6723496941</v>
      </c>
      <c r="K26" s="5">
        <v>19027177</v>
      </c>
      <c r="L26" s="6">
        <f t="shared" si="0"/>
        <v>2.8219664723489238E-3</v>
      </c>
      <c r="M26" s="5">
        <v>0</v>
      </c>
      <c r="N26" s="5">
        <v>0</v>
      </c>
      <c r="O26" s="5">
        <v>0</v>
      </c>
    </row>
    <row r="27" spans="1:15" ht="30" customHeight="1" x14ac:dyDescent="0.3">
      <c r="A27" s="2" t="s">
        <v>50</v>
      </c>
      <c r="B27" s="3" t="s">
        <v>33</v>
      </c>
      <c r="C27" s="4" t="s">
        <v>56</v>
      </c>
      <c r="D27" s="5">
        <v>8400000000</v>
      </c>
      <c r="E27" s="5">
        <v>0</v>
      </c>
      <c r="F27" s="5">
        <v>0</v>
      </c>
      <c r="G27" s="5">
        <v>8400000000</v>
      </c>
      <c r="H27" s="5">
        <v>0</v>
      </c>
      <c r="I27" s="5">
        <v>8400000000</v>
      </c>
      <c r="J27" s="5">
        <v>0</v>
      </c>
      <c r="K27" s="5">
        <v>0</v>
      </c>
      <c r="L27" s="6">
        <f t="shared" si="0"/>
        <v>0</v>
      </c>
      <c r="M27" s="5">
        <v>0</v>
      </c>
      <c r="N27" s="5">
        <v>0</v>
      </c>
      <c r="O27" s="5">
        <v>0</v>
      </c>
    </row>
    <row r="28" spans="1:15" ht="30" customHeight="1" x14ac:dyDescent="0.3">
      <c r="A28" s="2" t="s">
        <v>50</v>
      </c>
      <c r="B28" s="3" t="s">
        <v>51</v>
      </c>
      <c r="C28" s="4" t="s">
        <v>56</v>
      </c>
      <c r="D28" s="5">
        <v>11435000000</v>
      </c>
      <c r="E28" s="5">
        <v>0</v>
      </c>
      <c r="F28" s="5">
        <v>0</v>
      </c>
      <c r="G28" s="5">
        <v>11435000000</v>
      </c>
      <c r="H28" s="5">
        <v>0</v>
      </c>
      <c r="I28" s="5">
        <v>11435000000</v>
      </c>
      <c r="J28" s="5">
        <v>0</v>
      </c>
      <c r="K28" s="5">
        <v>0</v>
      </c>
      <c r="L28" s="6">
        <f t="shared" si="0"/>
        <v>0</v>
      </c>
      <c r="M28" s="5">
        <v>0</v>
      </c>
      <c r="N28" s="5">
        <v>0</v>
      </c>
      <c r="O28" s="5">
        <v>0</v>
      </c>
    </row>
    <row r="29" spans="1:15" ht="17.100000000000001" customHeight="1" x14ac:dyDescent="0.3">
      <c r="A29" s="12"/>
      <c r="B29" s="13"/>
      <c r="C29" s="14"/>
      <c r="D29" s="15">
        <f>SUM(D24:D28)</f>
        <v>42332524118</v>
      </c>
      <c r="E29" s="15">
        <f t="shared" ref="E29:O29" si="5">SUM(E24:E28)</f>
        <v>0</v>
      </c>
      <c r="F29" s="15">
        <f t="shared" si="5"/>
        <v>0</v>
      </c>
      <c r="G29" s="15">
        <f t="shared" si="5"/>
        <v>42332524118</v>
      </c>
      <c r="H29" s="15">
        <f t="shared" si="5"/>
        <v>0</v>
      </c>
      <c r="I29" s="15">
        <f t="shared" si="5"/>
        <v>22987763645.91</v>
      </c>
      <c r="J29" s="15">
        <f t="shared" si="5"/>
        <v>19344760472.09</v>
      </c>
      <c r="K29" s="15">
        <f t="shared" si="5"/>
        <v>3152763645.9099998</v>
      </c>
      <c r="L29" s="16">
        <f>K29/G29</f>
        <v>7.4476155428904109E-2</v>
      </c>
      <c r="M29" s="15">
        <f t="shared" si="5"/>
        <v>0</v>
      </c>
      <c r="N29" s="15">
        <f t="shared" si="5"/>
        <v>0</v>
      </c>
      <c r="O29" s="15">
        <f t="shared" si="5"/>
        <v>0</v>
      </c>
    </row>
    <row r="30" spans="1:15" ht="17.100000000000001" customHeight="1" x14ac:dyDescent="0.3">
      <c r="A30" s="17"/>
      <c r="B30" s="18"/>
      <c r="C30" s="19"/>
      <c r="D30" s="20">
        <f>D23+D29</f>
        <v>611978693977</v>
      </c>
      <c r="E30" s="20">
        <f t="shared" ref="E30:O30" si="6">E23+E29</f>
        <v>5561636159</v>
      </c>
      <c r="F30" s="20">
        <f t="shared" si="6"/>
        <v>5285120314</v>
      </c>
      <c r="G30" s="20">
        <f t="shared" si="6"/>
        <v>612255209822</v>
      </c>
      <c r="H30" s="20">
        <f t="shared" si="6"/>
        <v>0</v>
      </c>
      <c r="I30" s="20">
        <f t="shared" si="6"/>
        <v>563849502213.41003</v>
      </c>
      <c r="J30" s="20">
        <f t="shared" si="6"/>
        <v>48405707608.589996</v>
      </c>
      <c r="K30" s="20">
        <f t="shared" si="6"/>
        <v>135783422133.19</v>
      </c>
      <c r="L30" s="21">
        <f>K30/G30</f>
        <v>0.22177585417797605</v>
      </c>
      <c r="M30" s="20">
        <f t="shared" si="6"/>
        <v>124935493313.8</v>
      </c>
      <c r="N30" s="20">
        <f t="shared" si="6"/>
        <v>124856444231.47</v>
      </c>
      <c r="O30" s="20">
        <f t="shared" si="6"/>
        <v>123022197448.47</v>
      </c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14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Carlos Mauricio Moreno Ramirez</cp:lastModifiedBy>
  <dcterms:created xsi:type="dcterms:W3CDTF">2018-04-02T16:17:29Z</dcterms:created>
  <dcterms:modified xsi:type="dcterms:W3CDTF">2018-06-06T16:05:44Z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